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4" sheetId="2" r:id="rId1"/>
  </sheets>
  <definedNames>
    <definedName name="_xlnm.Print_Area" localSheetId="0">'2024'!$A$1:$E$56</definedName>
  </definedNames>
  <calcPr calcId="124519"/>
</workbook>
</file>

<file path=xl/calcChain.xml><?xml version="1.0" encoding="utf-8"?>
<calcChain xmlns="http://schemas.openxmlformats.org/spreadsheetml/2006/main">
  <c r="E15" i="2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6"/>
  <c r="E7"/>
  <c r="E8"/>
  <c r="E9"/>
  <c r="E10"/>
  <c r="E11"/>
  <c r="E12"/>
  <c r="E13"/>
  <c r="E14"/>
  <c r="E5"/>
  <c r="D5"/>
  <c r="D46"/>
  <c r="C46"/>
  <c r="D38"/>
  <c r="C38"/>
  <c r="D30" l="1"/>
  <c r="C30"/>
  <c r="D26"/>
  <c r="C26"/>
  <c r="D23"/>
  <c r="C23"/>
  <c r="D19"/>
  <c r="C19"/>
  <c r="D13"/>
  <c r="C13"/>
  <c r="C5" l="1"/>
  <c r="C56" s="1"/>
  <c r="D56" l="1"/>
  <c r="E56" s="1"/>
</calcChain>
</file>

<file path=xl/sharedStrings.xml><?xml version="1.0" encoding="utf-8"?>
<sst xmlns="http://schemas.openxmlformats.org/spreadsheetml/2006/main" count="107" uniqueCount="107">
  <si>
    <t>0100000000</t>
  </si>
  <si>
    <t>0110000000</t>
  </si>
  <si>
    <t>0120000000</t>
  </si>
  <si>
    <t>0130000000</t>
  </si>
  <si>
    <t>0140000000</t>
  </si>
  <si>
    <t>0150000000</t>
  </si>
  <si>
    <t>0160000000</t>
  </si>
  <si>
    <t>0200000000</t>
  </si>
  <si>
    <t>0300000000</t>
  </si>
  <si>
    <t>0310000000</t>
  </si>
  <si>
    <t>0320000000</t>
  </si>
  <si>
    <t>0330000000</t>
  </si>
  <si>
    <t>0350000000</t>
  </si>
  <si>
    <t>0400000000</t>
  </si>
  <si>
    <t>0410000000</t>
  </si>
  <si>
    <t>0420000000</t>
  </si>
  <si>
    <t>0600000000</t>
  </si>
  <si>
    <t>0610000000</t>
  </si>
  <si>
    <t>0620000000</t>
  </si>
  <si>
    <t>0630000000</t>
  </si>
  <si>
    <t>0700000000</t>
  </si>
  <si>
    <t>0720000000</t>
  </si>
  <si>
    <t>0730000000</t>
  </si>
  <si>
    <t>0740000000</t>
  </si>
  <si>
    <t>0750000000</t>
  </si>
  <si>
    <t>0760000000</t>
  </si>
  <si>
    <t>0800000000</t>
  </si>
  <si>
    <t>0900000000</t>
  </si>
  <si>
    <t>0910000000</t>
  </si>
  <si>
    <t>1000000000</t>
  </si>
  <si>
    <t>1100000000</t>
  </si>
  <si>
    <t>1200000000</t>
  </si>
  <si>
    <t>1300000000</t>
  </si>
  <si>
    <t>1400000000</t>
  </si>
  <si>
    <t>1410000000</t>
  </si>
  <si>
    <t>1420000000</t>
  </si>
  <si>
    <t>1500000000</t>
  </si>
  <si>
    <t>1600000000</t>
  </si>
  <si>
    <t>1800000000</t>
  </si>
  <si>
    <t>1900000000</t>
  </si>
  <si>
    <t>Наименование</t>
  </si>
  <si>
    <t>Целевая статья</t>
  </si>
  <si>
    <t>ИТОГО РАСХОДОВ</t>
  </si>
  <si>
    <t>0920000000</t>
  </si>
  <si>
    <t>0500000000</t>
  </si>
  <si>
    <t>0520000000</t>
  </si>
  <si>
    <t>0550000000</t>
  </si>
  <si>
    <t>1700000000</t>
  </si>
  <si>
    <t>0340000000</t>
  </si>
  <si>
    <t xml:space="preserve">      Подпрограмма "Развитие дошкольного образования"</t>
  </si>
  <si>
    <t xml:space="preserve">      Подпрограмма "Развитие общего образования"</t>
  </si>
  <si>
    <t xml:space="preserve">      Подпрограмма "Развитие системы воспитания и дополнительного образования детей"</t>
  </si>
  <si>
    <t xml:space="preserve">      Подпрограмма"Создание условий для реализации муниципальной программы"</t>
  </si>
  <si>
    <t xml:space="preserve">      Подпрограмма "Детское и школьное питание"</t>
  </si>
  <si>
    <t xml:space="preserve">      Подпрогамма "Организация отдыха детей в каникулярное время"</t>
  </si>
  <si>
    <t xml:space="preserve">      Подпрограмма "Организация досуга и предоставление услуг организаций культуры"</t>
  </si>
  <si>
    <t xml:space="preserve">      Подпрограмма "Развитие библиотечного дела"</t>
  </si>
  <si>
    <t xml:space="preserve">      Подпрограмма "Развитие музейного дела"</t>
  </si>
  <si>
    <t xml:space="preserve">      Подпрограмма "Сохранение, использование и популяризация объектов культурного наследия"</t>
  </si>
  <si>
    <t xml:space="preserve">      Подпрограмма "Создание условий для реализации муниципальной программы"</t>
  </si>
  <si>
    <t xml:space="preserve">      Подпрограмма "Социальная поддержка семьи и детей"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</si>
  <si>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</si>
  <si>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Подпрограмма "Создание условий для развития предпринимательства"</t>
  </si>
  <si>
    <t xml:space="preserve">      Подпрограмма "Развитие системы социального партнерства, улучшение условий и охраны труда"</t>
  </si>
  <si>
    <t xml:space="preserve">      Подпрограмма "Предупреждение, спасение, помощь"</t>
  </si>
  <si>
    <t xml:space="preserve">      Подпрограмма "Пожарная безопасность"</t>
  </si>
  <si>
    <t xml:space="preserve">      Подпрограмма "Построение и развитие аппаратно-программного комплекса "Безопасный город"</t>
  </si>
  <si>
    <t xml:space="preserve">      Подпрограмма "Содержание и развитие жилищного хозяйства"</t>
  </si>
  <si>
    <t xml:space="preserve">      Подпрограмма "Содержание и развитие коммунальной инфраструктуры"</t>
  </si>
  <si>
    <t xml:space="preserve">      Подпрограмма "Благоустройство и охрана окружающей среды"</t>
  </si>
  <si>
    <t xml:space="preserve">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</si>
  <si>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Подпрограмма "Создание условий для реализации программы"</t>
  </si>
  <si>
    <t xml:space="preserve">      Подпрограмма "Организация муниципального управления"</t>
  </si>
  <si>
    <t xml:space="preserve">      Подпрограмма "Архивное дело"</t>
  </si>
  <si>
    <t>0930000000</t>
  </si>
  <si>
    <t xml:space="preserve">      Подпрограмма  "Организация бюджетного процесса в муниципальном образовании "Город Воткинск"</t>
  </si>
  <si>
    <t xml:space="preserve">      Подрограмма "Повышение эффективности бюджетных расходов"</t>
  </si>
  <si>
    <t xml:space="preserve">      Подпрограмма "Государственная регистрация актов гражданского состояния"</t>
  </si>
  <si>
    <t>2000000000</t>
  </si>
  <si>
    <t xml:space="preserve">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</si>
  <si>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</si>
  <si>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Программа "Развитие образования и воспитание на 2020-2026 годы"</t>
  </si>
  <si>
    <t xml:space="preserve">    Программа "Создание условий для развития физической культуры и спорта, формирование здорового образа жизни населения на 2020-2026 годы"</t>
  </si>
  <si>
    <t xml:space="preserve">    Программа "Развитие культуры на 2020-2026 годы"</t>
  </si>
  <si>
    <t xml:space="preserve">    Программа "Создание условий для устойчивого экономического развития на 2020-2026 годы"</t>
  </si>
  <si>
    <t xml:space="preserve">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2020-2026 годы"</t>
  </si>
  <si>
    <t xml:space="preserve">    Программа "Содержание и развитие городского хозяйства на 2020-2026 годы"</t>
  </si>
  <si>
    <t xml:space="preserve">    Программа "Муниципальное управление на 2020-2026 годы"</t>
  </si>
  <si>
    <t xml:space="preserve">  Программа "Реализация молодежной политики на 2020-2026 годы"</t>
  </si>
  <si>
    <t xml:space="preserve">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</si>
  <si>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    Программа "Комплексные меры противодействия злоупотреблению наркотиками и их незаконному обороту на 2020-2026 годы"</t>
  </si>
  <si>
    <t xml:space="preserve">    Программа "Управление муниципальными финансами на 2020-2026 годы"</t>
  </si>
  <si>
    <t xml:space="preserve">    Программа "Управление муниципальным имуществом и земельными ресурсами на 2020-2026 годы"</t>
  </si>
  <si>
    <t xml:space="preserve">    Программа "Формирование современной городской среды" на территории муниципального образования "Город Воткинск" на 2018-2024 годы"</t>
  </si>
  <si>
    <t xml:space="preserve">    Программа "Развитие туризма на 2020-2026 годы"</t>
  </si>
  <si>
    <t xml:space="preserve">    Программа "Профилактика правонарушений на 2020-2026 годы"</t>
  </si>
  <si>
    <t xml:space="preserve">    Программа "Гармонизация межнациональных отношений, профилактика терроризма и экстремизма на 2020-2026 годы"</t>
  </si>
  <si>
    <t xml:space="preserve">        Программа "Выполнение наказов избирателей депутатам Воткинской городской Думы на 2023-2026 годы"</t>
  </si>
  <si>
    <t xml:space="preserve">    Программа "Социальная поддержка населения на 2020-2026 годы"</t>
  </si>
  <si>
    <t xml:space="preserve">    Программа  "Энергосбережение и повышение энергетической эффективности муниципального образования "Город Воткинск" на 2023-2030 годы"</t>
  </si>
  <si>
    <t xml:space="preserve">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 на 2020-2026 годы"</t>
  </si>
  <si>
    <t>0710000000</t>
  </si>
  <si>
    <t xml:space="preserve">          Подпрограмма "Территориальное развитие (градостроительство)"</t>
  </si>
  <si>
    <t xml:space="preserve">План              (тыс. руб.)   </t>
  </si>
  <si>
    <t xml:space="preserve">Исполнено                (тыс. руб.)              за 2024 год </t>
  </si>
  <si>
    <t>%   исполнения</t>
  </si>
  <si>
    <t>Информация о выполнении муниципальных  программ и непрограммных направлений деятельности бюджета города Воткинска за 2024 год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</si>
</sst>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"/>
    <numFmt numFmtId="166" formatCode="0.0"/>
  </numFmts>
  <fonts count="2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18" fillId="0" borderId="2">
      <alignment vertical="top" wrapText="1"/>
    </xf>
  </cellStyleXfs>
  <cellXfs count="27">
    <xf numFmtId="0" fontId="0" fillId="0" borderId="0" xfId="0"/>
    <xf numFmtId="0" fontId="12" fillId="0" borderId="0" xfId="0" applyFont="1" applyFill="1" applyProtection="1">
      <protection locked="0"/>
    </xf>
    <xf numFmtId="0" fontId="16" fillId="0" borderId="2" xfId="11" applyNumberFormat="1" applyFont="1" applyFill="1" applyProtection="1">
      <alignment horizontal="center" vertical="center" wrapText="1"/>
    </xf>
    <xf numFmtId="0" fontId="14" fillId="0" borderId="0" xfId="0" applyFont="1" applyFill="1" applyProtection="1">
      <protection locked="0"/>
    </xf>
    <xf numFmtId="164" fontId="17" fillId="0" borderId="4" xfId="36" applyNumberFormat="1" applyFont="1" applyFill="1" applyBorder="1" applyProtection="1">
      <alignment horizontal="right" vertical="top" shrinkToFit="1"/>
    </xf>
    <xf numFmtId="0" fontId="13" fillId="0" borderId="2" xfId="7" applyNumberFormat="1" applyFont="1" applyFill="1" applyBorder="1" applyAlignment="1" applyProtection="1">
      <alignment vertical="top" wrapText="1"/>
    </xf>
    <xf numFmtId="1" fontId="13" fillId="0" borderId="2" xfId="8" applyNumberFormat="1" applyFont="1" applyFill="1" applyBorder="1" applyAlignment="1" applyProtection="1">
      <alignment horizontal="center" vertical="top" shrinkToFit="1"/>
    </xf>
    <xf numFmtId="0" fontId="17" fillId="0" borderId="2" xfId="7" applyNumberFormat="1" applyFont="1" applyFill="1" applyBorder="1" applyAlignment="1" applyProtection="1">
      <alignment vertical="top" wrapText="1"/>
    </xf>
    <xf numFmtId="1" fontId="17" fillId="0" borderId="2" xfId="8" applyNumberFormat="1" applyFont="1" applyFill="1" applyBorder="1" applyAlignment="1" applyProtection="1">
      <alignment horizontal="center" vertical="top" shrinkToFit="1"/>
    </xf>
    <xf numFmtId="49" fontId="13" fillId="0" borderId="2" xfId="8" applyNumberFormat="1" applyFont="1" applyFill="1" applyBorder="1" applyAlignment="1" applyProtection="1">
      <alignment horizontal="center" vertical="top" shrinkToFit="1"/>
    </xf>
    <xf numFmtId="0" fontId="17" fillId="0" borderId="7" xfId="7" applyNumberFormat="1" applyFont="1" applyFill="1" applyBorder="1" applyAlignment="1" applyProtection="1">
      <alignment vertical="top" wrapText="1"/>
    </xf>
    <xf numFmtId="0" fontId="17" fillId="0" borderId="2" xfId="7" applyNumberFormat="1" applyFont="1" applyBorder="1" applyAlignment="1" applyProtection="1">
      <alignment vertical="top" wrapText="1"/>
    </xf>
    <xf numFmtId="1" fontId="17" fillId="0" borderId="2" xfId="8" applyNumberFormat="1" applyFont="1" applyBorder="1" applyAlignment="1" applyProtection="1">
      <alignment horizontal="center" vertical="top" shrinkToFit="1"/>
    </xf>
    <xf numFmtId="0" fontId="13" fillId="0" borderId="2" xfId="7" applyNumberFormat="1" applyFont="1" applyBorder="1" applyAlignment="1" applyProtection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165" fontId="12" fillId="0" borderId="0" xfId="0" applyNumberFormat="1" applyFont="1" applyFill="1" applyAlignment="1" applyProtection="1">
      <alignment vertical="top"/>
      <protection locked="0"/>
    </xf>
    <xf numFmtId="164" fontId="17" fillId="0" borderId="4" xfId="35" applyNumberFormat="1" applyFont="1" applyFill="1" applyBorder="1" applyProtection="1">
      <alignment horizontal="right" vertical="top" shrinkToFit="1"/>
    </xf>
    <xf numFmtId="164" fontId="13" fillId="0" borderId="4" xfId="35" applyNumberFormat="1" applyFont="1" applyFill="1" applyBorder="1" applyProtection="1">
      <alignment horizontal="right" vertical="top" shrinkToFit="1"/>
    </xf>
    <xf numFmtId="0" fontId="16" fillId="0" borderId="4" xfId="11" applyNumberFormat="1" applyFont="1" applyFill="1" applyBorder="1" applyAlignment="1" applyProtection="1">
      <alignment horizontal="center" vertical="top" wrapText="1"/>
    </xf>
    <xf numFmtId="0" fontId="12" fillId="0" borderId="0" xfId="0" applyFont="1" applyFill="1" applyAlignment="1" applyProtection="1">
      <alignment vertical="top"/>
      <protection locked="0"/>
    </xf>
    <xf numFmtId="166" fontId="12" fillId="0" borderId="4" xfId="0" applyNumberFormat="1" applyFont="1" applyFill="1" applyBorder="1" applyAlignment="1" applyProtection="1">
      <alignment vertical="top"/>
      <protection locked="0"/>
    </xf>
    <xf numFmtId="166" fontId="14" fillId="0" borderId="4" xfId="0" applyNumberFormat="1" applyFont="1" applyFill="1" applyBorder="1" applyAlignment="1" applyProtection="1">
      <alignment vertical="top"/>
      <protection locked="0"/>
    </xf>
    <xf numFmtId="0" fontId="19" fillId="0" borderId="4" xfId="0" applyFont="1" applyFill="1" applyBorder="1" applyAlignment="1" applyProtection="1">
      <alignment horizontal="center" vertical="center" wrapText="1"/>
      <protection locked="0"/>
    </xf>
    <xf numFmtId="0" fontId="17" fillId="0" borderId="5" xfId="16" applyNumberFormat="1" applyFont="1" applyFill="1" applyBorder="1" applyAlignment="1" applyProtection="1">
      <alignment horizontal="left" vertical="top"/>
    </xf>
    <xf numFmtId="0" fontId="17" fillId="0" borderId="6" xfId="16" applyFont="1" applyFill="1" applyBorder="1" applyAlignment="1">
      <alignment horizontal="left" vertical="top"/>
    </xf>
    <xf numFmtId="0" fontId="15" fillId="0" borderId="1" xfId="0" applyFont="1" applyFill="1" applyBorder="1" applyAlignment="1">
      <alignment horizontal="right" vertical="top"/>
    </xf>
    <xf numFmtId="0" fontId="15" fillId="0" borderId="1" xfId="0" applyFont="1" applyFill="1" applyBorder="1" applyAlignment="1">
      <alignment horizontal="center" vertical="top" wrapText="1"/>
    </xf>
  </cellXfs>
  <cellStyles count="38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6"/>
  <sheetViews>
    <sheetView showGridLines="0" tabSelected="1" topLeftCell="A45" zoomScaleSheetLayoutView="100" workbookViewId="0">
      <selection activeCell="D61" sqref="D61"/>
    </sheetView>
  </sheetViews>
  <sheetFormatPr defaultColWidth="8.85546875" defaultRowHeight="15" outlineLevelRow="3"/>
  <cols>
    <col min="1" max="1" width="52.7109375" style="1" customWidth="1"/>
    <col min="2" max="2" width="12.42578125" style="1" customWidth="1"/>
    <col min="3" max="4" width="13" style="15" customWidth="1"/>
    <col min="5" max="5" width="10.85546875" style="19" customWidth="1"/>
    <col min="6" max="16384" width="8.85546875" style="1"/>
  </cols>
  <sheetData>
    <row r="1" spans="1:5">
      <c r="A1" s="25"/>
      <c r="B1" s="25"/>
      <c r="C1" s="25"/>
      <c r="D1" s="25"/>
    </row>
    <row r="2" spans="1:5" ht="32.450000000000003" customHeight="1">
      <c r="A2" s="26" t="s">
        <v>106</v>
      </c>
      <c r="B2" s="26"/>
      <c r="C2" s="26"/>
      <c r="D2" s="26"/>
      <c r="E2" s="26"/>
    </row>
    <row r="3" spans="1:5" ht="11.25" customHeight="1">
      <c r="A3" s="14"/>
      <c r="B3" s="14"/>
    </row>
    <row r="4" spans="1:5" ht="36">
      <c r="A4" s="2" t="s">
        <v>40</v>
      </c>
      <c r="B4" s="2" t="s">
        <v>41</v>
      </c>
      <c r="C4" s="18" t="s">
        <v>103</v>
      </c>
      <c r="D4" s="18" t="s">
        <v>104</v>
      </c>
      <c r="E4" s="22" t="s">
        <v>105</v>
      </c>
    </row>
    <row r="5" spans="1:5" s="3" customFormat="1" ht="28.5">
      <c r="A5" s="7" t="s">
        <v>81</v>
      </c>
      <c r="B5" s="8" t="s">
        <v>0</v>
      </c>
      <c r="C5" s="16">
        <f>C6+C7+C8+C9+C10+C11</f>
        <v>2208876.1</v>
      </c>
      <c r="D5" s="16">
        <f>D6+D7+D8+D9+D10+D11</f>
        <v>2154997.4</v>
      </c>
      <c r="E5" s="21">
        <f>D5/C5*100</f>
        <v>97.560809318367831</v>
      </c>
    </row>
    <row r="6" spans="1:5" s="3" customFormat="1" ht="30">
      <c r="A6" s="5" t="s">
        <v>49</v>
      </c>
      <c r="B6" s="6" t="s">
        <v>1</v>
      </c>
      <c r="C6" s="17">
        <v>918735.3</v>
      </c>
      <c r="D6" s="17">
        <v>904567.6</v>
      </c>
      <c r="E6" s="20">
        <f t="shared" ref="E6:E56" si="0">D6/C6*100</f>
        <v>98.457912741569842</v>
      </c>
    </row>
    <row r="7" spans="1:5" s="3" customFormat="1" outlineLevel="1">
      <c r="A7" s="5" t="s">
        <v>50</v>
      </c>
      <c r="B7" s="6" t="s">
        <v>2</v>
      </c>
      <c r="C7" s="17">
        <v>927996.8</v>
      </c>
      <c r="D7" s="17">
        <v>905151.1</v>
      </c>
      <c r="E7" s="20">
        <f t="shared" si="0"/>
        <v>97.538170390242712</v>
      </c>
    </row>
    <row r="8" spans="1:5" s="3" customFormat="1" ht="30" outlineLevel="3">
      <c r="A8" s="5" t="s">
        <v>51</v>
      </c>
      <c r="B8" s="6" t="s">
        <v>3</v>
      </c>
      <c r="C8" s="17">
        <v>219868.5</v>
      </c>
      <c r="D8" s="17">
        <v>206864.9</v>
      </c>
      <c r="E8" s="20">
        <f t="shared" si="0"/>
        <v>94.085737611344953</v>
      </c>
    </row>
    <row r="9" spans="1:5" s="3" customFormat="1" ht="30" outlineLevel="3">
      <c r="A9" s="5" t="s">
        <v>52</v>
      </c>
      <c r="B9" s="6" t="s">
        <v>4</v>
      </c>
      <c r="C9" s="17">
        <v>45127.199999999997</v>
      </c>
      <c r="D9" s="17">
        <v>42264</v>
      </c>
      <c r="E9" s="20">
        <f t="shared" si="0"/>
        <v>93.655267776418654</v>
      </c>
    </row>
    <row r="10" spans="1:5" s="3" customFormat="1" outlineLevel="3">
      <c r="A10" s="5" t="s">
        <v>53</v>
      </c>
      <c r="B10" s="6" t="s">
        <v>5</v>
      </c>
      <c r="C10" s="17">
        <v>72558.8</v>
      </c>
      <c r="D10" s="17">
        <v>71784.399999999994</v>
      </c>
      <c r="E10" s="20">
        <f t="shared" si="0"/>
        <v>98.932727663632789</v>
      </c>
    </row>
    <row r="11" spans="1:5" s="3" customFormat="1" ht="30" outlineLevel="3">
      <c r="A11" s="5" t="s">
        <v>54</v>
      </c>
      <c r="B11" s="6" t="s">
        <v>6</v>
      </c>
      <c r="C11" s="17">
        <v>24589.5</v>
      </c>
      <c r="D11" s="17">
        <v>24365.4</v>
      </c>
      <c r="E11" s="20">
        <f t="shared" si="0"/>
        <v>99.088635393155627</v>
      </c>
    </row>
    <row r="12" spans="1:5" s="3" customFormat="1" ht="43.5" customHeight="1" outlineLevel="3">
      <c r="A12" s="7" t="s">
        <v>82</v>
      </c>
      <c r="B12" s="8" t="s">
        <v>7</v>
      </c>
      <c r="C12" s="16">
        <v>131418.4</v>
      </c>
      <c r="D12" s="16">
        <v>121782</v>
      </c>
      <c r="E12" s="21">
        <f t="shared" si="0"/>
        <v>92.667389041412775</v>
      </c>
    </row>
    <row r="13" spans="1:5" s="3" customFormat="1" ht="21" customHeight="1" outlineLevel="3">
      <c r="A13" s="7" t="s">
        <v>83</v>
      </c>
      <c r="B13" s="8" t="s">
        <v>8</v>
      </c>
      <c r="C13" s="16">
        <f>C14+C15+C16+C17+C18</f>
        <v>212648.69999999998</v>
      </c>
      <c r="D13" s="16">
        <f>D14+D15+D16+D17+D18</f>
        <v>193190.69999999998</v>
      </c>
      <c r="E13" s="21">
        <f t="shared" si="0"/>
        <v>90.849697176611002</v>
      </c>
    </row>
    <row r="14" spans="1:5" s="3" customFormat="1" ht="30" outlineLevel="3">
      <c r="A14" s="5" t="s">
        <v>55</v>
      </c>
      <c r="B14" s="6" t="s">
        <v>9</v>
      </c>
      <c r="C14" s="17">
        <v>137163</v>
      </c>
      <c r="D14" s="17">
        <v>125156.2</v>
      </c>
      <c r="E14" s="20">
        <f t="shared" si="0"/>
        <v>91.246327362335322</v>
      </c>
    </row>
    <row r="15" spans="1:5" s="3" customFormat="1" outlineLevel="3">
      <c r="A15" s="5" t="s">
        <v>56</v>
      </c>
      <c r="B15" s="6" t="s">
        <v>10</v>
      </c>
      <c r="C15" s="17">
        <v>44114.9</v>
      </c>
      <c r="D15" s="17">
        <v>39346.1</v>
      </c>
      <c r="E15" s="20">
        <f t="shared" si="0"/>
        <v>89.190046900253648</v>
      </c>
    </row>
    <row r="16" spans="1:5" s="3" customFormat="1" outlineLevel="2">
      <c r="A16" s="5" t="s">
        <v>57</v>
      </c>
      <c r="B16" s="6" t="s">
        <v>11</v>
      </c>
      <c r="C16" s="17">
        <v>13690.9</v>
      </c>
      <c r="D16" s="17">
        <v>12040.7</v>
      </c>
      <c r="E16" s="20">
        <f t="shared" si="0"/>
        <v>87.94673834444778</v>
      </c>
    </row>
    <row r="17" spans="1:5" s="3" customFormat="1" ht="30" outlineLevel="3">
      <c r="A17" s="5" t="s">
        <v>58</v>
      </c>
      <c r="B17" s="6" t="s">
        <v>48</v>
      </c>
      <c r="C17" s="17">
        <v>3956.8</v>
      </c>
      <c r="D17" s="17">
        <v>3857.4</v>
      </c>
      <c r="E17" s="20">
        <f t="shared" si="0"/>
        <v>97.487868985038418</v>
      </c>
    </row>
    <row r="18" spans="1:5" s="3" customFormat="1" ht="30" outlineLevel="3">
      <c r="A18" s="5" t="s">
        <v>59</v>
      </c>
      <c r="B18" s="6" t="s">
        <v>12</v>
      </c>
      <c r="C18" s="17">
        <v>13723.1</v>
      </c>
      <c r="D18" s="17">
        <v>12790.3</v>
      </c>
      <c r="E18" s="20">
        <f t="shared" si="0"/>
        <v>93.202702013393463</v>
      </c>
    </row>
    <row r="19" spans="1:5" s="3" customFormat="1" ht="28.5" outlineLevel="2">
      <c r="A19" s="7" t="s">
        <v>98</v>
      </c>
      <c r="B19" s="8" t="s">
        <v>13</v>
      </c>
      <c r="C19" s="16">
        <f>C20+C21+C22</f>
        <v>23005.4</v>
      </c>
      <c r="D19" s="16">
        <f>D20+D21+D22</f>
        <v>22235.7</v>
      </c>
      <c r="E19" s="21">
        <f t="shared" si="0"/>
        <v>96.654263781546931</v>
      </c>
    </row>
    <row r="20" spans="1:5" s="3" customFormat="1" ht="30" outlineLevel="3">
      <c r="A20" s="5" t="s">
        <v>60</v>
      </c>
      <c r="B20" s="6" t="s">
        <v>14</v>
      </c>
      <c r="C20" s="17">
        <v>13342</v>
      </c>
      <c r="D20" s="17">
        <v>13342</v>
      </c>
      <c r="E20" s="20">
        <f t="shared" si="0"/>
        <v>100</v>
      </c>
    </row>
    <row r="21" spans="1:5" ht="45" outlineLevel="2">
      <c r="A21" s="5" t="s">
        <v>61</v>
      </c>
      <c r="B21" s="6" t="s">
        <v>15</v>
      </c>
      <c r="C21" s="17">
        <v>8137</v>
      </c>
      <c r="D21" s="17">
        <v>7367.3</v>
      </c>
      <c r="E21" s="20">
        <f t="shared" si="0"/>
        <v>90.54073983040432</v>
      </c>
    </row>
    <row r="22" spans="1:5" ht="45" outlineLevel="3">
      <c r="A22" s="5" t="s">
        <v>79</v>
      </c>
      <c r="B22" s="9" t="s">
        <v>80</v>
      </c>
      <c r="C22" s="17">
        <v>1526.4</v>
      </c>
      <c r="D22" s="17">
        <v>1526.4</v>
      </c>
      <c r="E22" s="20">
        <f t="shared" si="0"/>
        <v>100</v>
      </c>
    </row>
    <row r="23" spans="1:5" s="3" customFormat="1" ht="28.5" outlineLevel="3">
      <c r="A23" s="7" t="s">
        <v>84</v>
      </c>
      <c r="B23" s="8" t="s">
        <v>44</v>
      </c>
      <c r="C23" s="16">
        <f>C24+C25</f>
        <v>93.4</v>
      </c>
      <c r="D23" s="16">
        <f>D24+D25</f>
        <v>93.4</v>
      </c>
      <c r="E23" s="21">
        <f t="shared" si="0"/>
        <v>100</v>
      </c>
    </row>
    <row r="24" spans="1:5" s="3" customFormat="1" ht="30" outlineLevel="3">
      <c r="A24" s="5" t="s">
        <v>62</v>
      </c>
      <c r="B24" s="6" t="s">
        <v>45</v>
      </c>
      <c r="C24" s="17">
        <v>93.4</v>
      </c>
      <c r="D24" s="17">
        <v>93.4</v>
      </c>
      <c r="E24" s="20">
        <f t="shared" si="0"/>
        <v>100</v>
      </c>
    </row>
    <row r="25" spans="1:5" s="3" customFormat="1" ht="30" hidden="1" outlineLevel="3">
      <c r="A25" s="5" t="s">
        <v>63</v>
      </c>
      <c r="B25" s="6" t="s">
        <v>46</v>
      </c>
      <c r="C25" s="17">
        <v>0</v>
      </c>
      <c r="D25" s="17">
        <v>0</v>
      </c>
      <c r="E25" s="20" t="e">
        <f t="shared" si="0"/>
        <v>#DIV/0!</v>
      </c>
    </row>
    <row r="26" spans="1:5" s="3" customFormat="1" ht="57" outlineLevel="3">
      <c r="A26" s="7" t="s">
        <v>85</v>
      </c>
      <c r="B26" s="8" t="s">
        <v>16</v>
      </c>
      <c r="C26" s="16">
        <f>C27+C28+C29</f>
        <v>14405.4</v>
      </c>
      <c r="D26" s="16">
        <f>D27+D28+D29</f>
        <v>14344.3</v>
      </c>
      <c r="E26" s="21">
        <f t="shared" si="0"/>
        <v>99.575853499382177</v>
      </c>
    </row>
    <row r="27" spans="1:5" s="3" customFormat="1" ht="30" outlineLevel="3">
      <c r="A27" s="5" t="s">
        <v>64</v>
      </c>
      <c r="B27" s="6" t="s">
        <v>17</v>
      </c>
      <c r="C27" s="17">
        <v>11426.5</v>
      </c>
      <c r="D27" s="17">
        <v>11425.8</v>
      </c>
      <c r="E27" s="20">
        <f t="shared" si="0"/>
        <v>99.993873889642487</v>
      </c>
    </row>
    <row r="28" spans="1:5" s="3" customFormat="1" outlineLevel="3">
      <c r="A28" s="5" t="s">
        <v>65</v>
      </c>
      <c r="B28" s="6" t="s">
        <v>18</v>
      </c>
      <c r="C28" s="17">
        <v>61</v>
      </c>
      <c r="D28" s="17">
        <v>52.5</v>
      </c>
      <c r="E28" s="20">
        <f t="shared" si="0"/>
        <v>86.065573770491795</v>
      </c>
    </row>
    <row r="29" spans="1:5" s="3" customFormat="1" ht="37.5" customHeight="1" outlineLevel="3">
      <c r="A29" s="5" t="s">
        <v>66</v>
      </c>
      <c r="B29" s="6" t="s">
        <v>19</v>
      </c>
      <c r="C29" s="17">
        <v>2917.9</v>
      </c>
      <c r="D29" s="17">
        <v>2866</v>
      </c>
      <c r="E29" s="20">
        <f t="shared" si="0"/>
        <v>98.221323554611189</v>
      </c>
    </row>
    <row r="30" spans="1:5" s="3" customFormat="1" ht="28.5" outlineLevel="2">
      <c r="A30" s="7" t="s">
        <v>86</v>
      </c>
      <c r="B30" s="8" t="s">
        <v>20</v>
      </c>
      <c r="C30" s="16">
        <f>C31+C32+C33+C34+C35+C36</f>
        <v>585289.70000000007</v>
      </c>
      <c r="D30" s="16">
        <f>D31+D32+D33+D34+D35+D36</f>
        <v>566473</v>
      </c>
      <c r="E30" s="21">
        <f t="shared" si="0"/>
        <v>96.785062166650121</v>
      </c>
    </row>
    <row r="31" spans="1:5" s="3" customFormat="1" ht="30" outlineLevel="2">
      <c r="A31" s="13" t="s">
        <v>102</v>
      </c>
      <c r="B31" s="9" t="s">
        <v>101</v>
      </c>
      <c r="C31" s="17">
        <v>250</v>
      </c>
      <c r="D31" s="17">
        <v>250</v>
      </c>
      <c r="E31" s="20">
        <f t="shared" si="0"/>
        <v>100</v>
      </c>
    </row>
    <row r="32" spans="1:5" s="3" customFormat="1" ht="30" outlineLevel="3">
      <c r="A32" s="5" t="s">
        <v>67</v>
      </c>
      <c r="B32" s="6" t="s">
        <v>21</v>
      </c>
      <c r="C32" s="17">
        <v>11937.7</v>
      </c>
      <c r="D32" s="17">
        <v>11351.2</v>
      </c>
      <c r="E32" s="20">
        <f t="shared" si="0"/>
        <v>95.086993306918416</v>
      </c>
    </row>
    <row r="33" spans="1:5" s="3" customFormat="1" ht="30" outlineLevel="1">
      <c r="A33" s="5" t="s">
        <v>68</v>
      </c>
      <c r="B33" s="6" t="s">
        <v>22</v>
      </c>
      <c r="C33" s="17">
        <v>242021.3</v>
      </c>
      <c r="D33" s="17">
        <v>241156.9</v>
      </c>
      <c r="E33" s="20">
        <f t="shared" si="0"/>
        <v>99.642841353219737</v>
      </c>
    </row>
    <row r="34" spans="1:5" ht="30" outlineLevel="2">
      <c r="A34" s="5" t="s">
        <v>69</v>
      </c>
      <c r="B34" s="6" t="s">
        <v>23</v>
      </c>
      <c r="C34" s="17">
        <v>56838.400000000001</v>
      </c>
      <c r="D34" s="17">
        <v>49830.3</v>
      </c>
      <c r="E34" s="20">
        <f t="shared" si="0"/>
        <v>87.670131460421132</v>
      </c>
    </row>
    <row r="35" spans="1:5" s="3" customFormat="1" ht="45" outlineLevel="2">
      <c r="A35" s="5" t="s">
        <v>70</v>
      </c>
      <c r="B35" s="6" t="s">
        <v>24</v>
      </c>
      <c r="C35" s="17">
        <v>266874.2</v>
      </c>
      <c r="D35" s="17">
        <v>256971.1</v>
      </c>
      <c r="E35" s="20">
        <f t="shared" si="0"/>
        <v>96.289225410324406</v>
      </c>
    </row>
    <row r="36" spans="1:5" s="3" customFormat="1" ht="30" outlineLevel="3">
      <c r="A36" s="5" t="s">
        <v>71</v>
      </c>
      <c r="B36" s="6" t="s">
        <v>25</v>
      </c>
      <c r="C36" s="17">
        <v>7368.1</v>
      </c>
      <c r="D36" s="17">
        <v>6913.5</v>
      </c>
      <c r="E36" s="20">
        <f t="shared" si="0"/>
        <v>93.830159742674496</v>
      </c>
    </row>
    <row r="37" spans="1:5" ht="57" outlineLevel="3">
      <c r="A37" s="7" t="s">
        <v>99</v>
      </c>
      <c r="B37" s="8" t="s">
        <v>26</v>
      </c>
      <c r="C37" s="16">
        <v>46.2</v>
      </c>
      <c r="D37" s="16">
        <v>0</v>
      </c>
      <c r="E37" s="21">
        <f t="shared" si="0"/>
        <v>0</v>
      </c>
    </row>
    <row r="38" spans="1:5" ht="28.5" outlineLevel="3">
      <c r="A38" s="7" t="s">
        <v>87</v>
      </c>
      <c r="B38" s="8" t="s">
        <v>27</v>
      </c>
      <c r="C38" s="16">
        <f>C39+C40+C41</f>
        <v>83953.8</v>
      </c>
      <c r="D38" s="16">
        <f>D39+D40+D41</f>
        <v>76833.5</v>
      </c>
      <c r="E38" s="21">
        <f t="shared" si="0"/>
        <v>91.518787714195184</v>
      </c>
    </row>
    <row r="39" spans="1:5" s="3" customFormat="1" ht="30" outlineLevel="2">
      <c r="A39" s="5" t="s">
        <v>72</v>
      </c>
      <c r="B39" s="6" t="s">
        <v>28</v>
      </c>
      <c r="C39" s="17">
        <v>66925.8</v>
      </c>
      <c r="D39" s="17">
        <v>61374.400000000001</v>
      </c>
      <c r="E39" s="20">
        <f t="shared" si="0"/>
        <v>91.705142112608286</v>
      </c>
    </row>
    <row r="40" spans="1:5" outlineLevel="3">
      <c r="A40" s="5" t="s">
        <v>73</v>
      </c>
      <c r="B40" s="6" t="s">
        <v>43</v>
      </c>
      <c r="C40" s="17">
        <v>9838.7000000000007</v>
      </c>
      <c r="D40" s="17">
        <v>9376.5</v>
      </c>
      <c r="E40" s="20">
        <f t="shared" si="0"/>
        <v>95.302224887434306</v>
      </c>
    </row>
    <row r="41" spans="1:5" s="3" customFormat="1" ht="30" outlineLevel="3">
      <c r="A41" s="5" t="s">
        <v>77</v>
      </c>
      <c r="B41" s="6" t="s">
        <v>74</v>
      </c>
      <c r="C41" s="17">
        <v>7189.3</v>
      </c>
      <c r="D41" s="17">
        <v>6082.6</v>
      </c>
      <c r="E41" s="20">
        <f t="shared" si="0"/>
        <v>84.606289903050367</v>
      </c>
    </row>
    <row r="42" spans="1:5" ht="28.5" outlineLevel="3">
      <c r="A42" s="7" t="s">
        <v>88</v>
      </c>
      <c r="B42" s="8" t="s">
        <v>29</v>
      </c>
      <c r="C42" s="16">
        <v>14124.1</v>
      </c>
      <c r="D42" s="16">
        <v>13383.8</v>
      </c>
      <c r="E42" s="21">
        <f t="shared" si="0"/>
        <v>94.758604088048088</v>
      </c>
    </row>
    <row r="43" spans="1:5" ht="57" outlineLevel="3">
      <c r="A43" s="10" t="s">
        <v>89</v>
      </c>
      <c r="B43" s="8" t="s">
        <v>30</v>
      </c>
      <c r="C43" s="16">
        <v>12800.8</v>
      </c>
      <c r="D43" s="16">
        <v>11128.5</v>
      </c>
      <c r="E43" s="21">
        <f t="shared" si="0"/>
        <v>86.935972751703034</v>
      </c>
    </row>
    <row r="44" spans="1:5" ht="85.5" outlineLevel="3">
      <c r="A44" s="7" t="s">
        <v>100</v>
      </c>
      <c r="B44" s="8" t="s">
        <v>31</v>
      </c>
      <c r="C44" s="16">
        <v>650</v>
      </c>
      <c r="D44" s="16">
        <v>650</v>
      </c>
      <c r="E44" s="21">
        <f t="shared" si="0"/>
        <v>100</v>
      </c>
    </row>
    <row r="45" spans="1:5" s="3" customFormat="1" ht="42.75" outlineLevel="3">
      <c r="A45" s="7" t="s">
        <v>90</v>
      </c>
      <c r="B45" s="8" t="s">
        <v>32</v>
      </c>
      <c r="C45" s="16">
        <v>80</v>
      </c>
      <c r="D45" s="16">
        <v>80</v>
      </c>
      <c r="E45" s="21">
        <f t="shared" si="0"/>
        <v>100</v>
      </c>
    </row>
    <row r="46" spans="1:5" ht="28.5" outlineLevel="2">
      <c r="A46" s="7" t="s">
        <v>91</v>
      </c>
      <c r="B46" s="8" t="s">
        <v>33</v>
      </c>
      <c r="C46" s="16">
        <f>C47+C48</f>
        <v>93625.4</v>
      </c>
      <c r="D46" s="16">
        <f>D47+D48</f>
        <v>92347.199999999997</v>
      </c>
      <c r="E46" s="21">
        <f t="shared" si="0"/>
        <v>98.634772187889183</v>
      </c>
    </row>
    <row r="47" spans="1:5" s="3" customFormat="1" ht="34.5" customHeight="1" outlineLevel="3">
      <c r="A47" s="5" t="s">
        <v>75</v>
      </c>
      <c r="B47" s="6" t="s">
        <v>34</v>
      </c>
      <c r="C47" s="17">
        <v>93525.4</v>
      </c>
      <c r="D47" s="17">
        <v>92306.7</v>
      </c>
      <c r="E47" s="20">
        <f t="shared" si="0"/>
        <v>98.696931528761183</v>
      </c>
    </row>
    <row r="48" spans="1:5" s="3" customFormat="1" ht="30" outlineLevel="3">
      <c r="A48" s="5" t="s">
        <v>76</v>
      </c>
      <c r="B48" s="6" t="s">
        <v>35</v>
      </c>
      <c r="C48" s="17">
        <v>100</v>
      </c>
      <c r="D48" s="17">
        <v>40.5</v>
      </c>
      <c r="E48" s="20">
        <f t="shared" si="0"/>
        <v>40.5</v>
      </c>
    </row>
    <row r="49" spans="1:5" s="3" customFormat="1" ht="42.75" outlineLevel="2">
      <c r="A49" s="7" t="s">
        <v>92</v>
      </c>
      <c r="B49" s="8" t="s">
        <v>36</v>
      </c>
      <c r="C49" s="16">
        <v>25842.799999999999</v>
      </c>
      <c r="D49" s="16">
        <v>25017.599999999999</v>
      </c>
      <c r="E49" s="21">
        <f t="shared" si="0"/>
        <v>96.806847555218468</v>
      </c>
    </row>
    <row r="50" spans="1:5" s="3" customFormat="1" ht="57">
      <c r="A50" s="7" t="s">
        <v>93</v>
      </c>
      <c r="B50" s="8" t="s">
        <v>37</v>
      </c>
      <c r="C50" s="16">
        <v>118253.8</v>
      </c>
      <c r="D50" s="16">
        <v>105907.8</v>
      </c>
      <c r="E50" s="21">
        <f t="shared" si="0"/>
        <v>89.559743534668655</v>
      </c>
    </row>
    <row r="51" spans="1:5" ht="28.5">
      <c r="A51" s="7" t="s">
        <v>94</v>
      </c>
      <c r="B51" s="8" t="s">
        <v>47</v>
      </c>
      <c r="C51" s="16">
        <v>858.4</v>
      </c>
      <c r="D51" s="16">
        <v>858.4</v>
      </c>
      <c r="E51" s="21">
        <f t="shared" si="0"/>
        <v>100</v>
      </c>
    </row>
    <row r="52" spans="1:5" ht="28.5">
      <c r="A52" s="7" t="s">
        <v>95</v>
      </c>
      <c r="B52" s="8" t="s">
        <v>38</v>
      </c>
      <c r="C52" s="16">
        <v>183.2</v>
      </c>
      <c r="D52" s="16">
        <v>183.2</v>
      </c>
      <c r="E52" s="21">
        <f t="shared" si="0"/>
        <v>100</v>
      </c>
    </row>
    <row r="53" spans="1:5" ht="42.75">
      <c r="A53" s="7" t="s">
        <v>96</v>
      </c>
      <c r="B53" s="8" t="s">
        <v>39</v>
      </c>
      <c r="C53" s="16">
        <v>36.9</v>
      </c>
      <c r="D53" s="16">
        <v>36.9</v>
      </c>
      <c r="E53" s="21">
        <f t="shared" si="0"/>
        <v>100</v>
      </c>
    </row>
    <row r="54" spans="1:5" ht="29.45" customHeight="1">
      <c r="A54" s="11" t="s">
        <v>97</v>
      </c>
      <c r="B54" s="12" t="s">
        <v>78</v>
      </c>
      <c r="C54" s="16">
        <v>5898.1</v>
      </c>
      <c r="D54" s="16">
        <v>2044.1</v>
      </c>
      <c r="E54" s="21">
        <f t="shared" si="0"/>
        <v>34.656923416015324</v>
      </c>
    </row>
    <row r="55" spans="1:5" hidden="1">
      <c r="A55" s="7"/>
      <c r="B55" s="8"/>
      <c r="C55" s="16"/>
      <c r="D55" s="16"/>
      <c r="E55" s="21"/>
    </row>
    <row r="56" spans="1:5">
      <c r="A56" s="23" t="s">
        <v>42</v>
      </c>
      <c r="B56" s="24"/>
      <c r="C56" s="4">
        <f>C5+C12+C13+C19+C23+C26+C30+C37+C38+C42+C43+C44+C45+C46+C49+C50+C51+C52+C53+C55+C54</f>
        <v>3532090.5999999996</v>
      </c>
      <c r="D56" s="4">
        <f>D5+D12+D13+D19+D23+D26+D30+D37+D38+D42+D43+D44+D45+D46+D49+D50+D51+D52+D53+D55+D54</f>
        <v>3401587.5</v>
      </c>
      <c r="E56" s="21">
        <f t="shared" si="0"/>
        <v>96.305216519644205</v>
      </c>
    </row>
  </sheetData>
  <mergeCells count="3">
    <mergeCell ref="A56:B56"/>
    <mergeCell ref="A1:D1"/>
    <mergeCell ref="A2:E2"/>
  </mergeCells>
  <pageMargins left="0.70866141732283472" right="0.51181102362204722" top="0.59055118110236227" bottom="0.59055118110236227" header="0.31496062992125984" footer="0.31496062992125984"/>
  <pageSetup paperSize="9" scale="8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2025-04-01T06:10:10Z</cp:lastPrinted>
  <dcterms:created xsi:type="dcterms:W3CDTF">2019-10-21T06:45:24Z</dcterms:created>
  <dcterms:modified xsi:type="dcterms:W3CDTF">2025-04-01T06:10:56Z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